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설정" sheetId="2" state="visible" r:id="rId2"/>
    <sheet name="연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;-#,##0;&quot;-&quot;"/>
  </numFmts>
  <fonts count="4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sz val="10"/>
    </font>
    <font>
      <name val="맑은 고딕"/>
      <b val="1"/>
      <sz val="1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1" applyAlignment="1" pivotButton="0" quotePrefix="0" xfId="0">
      <alignment vertical="center"/>
    </xf>
    <xf numFmtId="164" fontId="2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165" fontId="2" fillId="2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65" fontId="2" fillId="4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3" fillId="4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연차 관리·연차수당 계산표 — 무료판(직원 1명)</t>
        </is>
      </c>
    </row>
    <row r="2">
      <c r="A2" s="2" t="inlineStr"/>
    </row>
    <row r="3">
      <c r="A3" s="3" t="inlineStr">
        <is>
          <t>■ 쓰는 순서</t>
        </is>
      </c>
    </row>
    <row r="4">
      <c r="A4" s="2" t="inlineStr">
        <is>
          <t>1) '설정'에 기준일(오늘 또는 정산할 날)과 상시 5인 이상 여부를 넣습니다.</t>
        </is>
      </c>
    </row>
    <row r="5">
      <c r="A5" s="2" t="inlineStr">
        <is>
          <t>2) '연차'에 이름·입사일·월 통상임금, 쓴 연차 일수를 넣습니다. 퇴사자는 퇴사일(마지막 근무일)을 넣으면 그날 기준으로 정산합니다.</t>
        </is>
      </c>
    </row>
    <row r="6">
      <c r="A6" s="2" t="inlineStr">
        <is>
          <t>3) 남은 일수와 미사용 연차수당이 나옵니다.</t>
        </is>
      </c>
    </row>
    <row r="7">
      <c r="A7" s="2" t="inlineStr"/>
    </row>
    <row r="8">
      <c r="A8" s="3" t="inlineStr">
        <is>
          <t>■ 계산 규칙 (근거)</t>
        </is>
      </c>
    </row>
    <row r="9">
      <c r="A9" s="2" t="inlineStr">
        <is>
          <t>· 1년 미만: 1개월 개근마다 1일, 최대 11일(근로기준법 제60조제2항). 입사 후 k개월째 같은 날에 하루씩 생깁니다.</t>
        </is>
      </c>
    </row>
    <row r="10">
      <c r="A10" s="2" t="inlineStr">
        <is>
          <t>· 1년 근속·출근율 80% 이상: 15일(제60조제1항). 근속 1년을 채운 다음 날(입사 기념일)에도 재직해야 생깁니다 — 1년 계약을 꼭 채우고 그날 퇴사하면 15일은 생기지 않습니다(대법원 2021다227100, 고용노동부 행정해석 2021.12.).</t>
        </is>
      </c>
    </row>
    <row r="11">
      <c r="A11" s="2" t="inlineStr">
        <is>
          <t>· 3년 이상: 최초 1년을 넘는 근속 2년마다 1일 가산, 총 25일 한도(제60조제4항). 예: 3년 16일, 5년 17일, 21년부터 25일.</t>
        </is>
      </c>
    </row>
    <row r="12">
      <c r="A12" s="2" t="inlineStr">
        <is>
          <t>· 상시 4인 이하 사업장은 연차유급휴가가 적용되지 않습니다(시행령 별표1).</t>
        </is>
      </c>
    </row>
    <row r="13">
      <c r="A13" s="2" t="inlineStr">
        <is>
          <t>· 미사용 연차수당 = 남은 일수 × 1일 통상임금, 1일 통상임금 = 월 통상임금 ÷ 월 소정근로시간(보통 209) × 1일 소정근로시간(보통 8). 원 미만 버림.</t>
        </is>
      </c>
    </row>
    <row r="14">
      <c r="A14" s="2" t="inlineStr"/>
    </row>
    <row r="15">
      <c r="A15" s="3" t="inlineStr">
        <is>
          <t>■ 이 시트가 하지 않는 것</t>
        </is>
      </c>
    </row>
    <row r="16">
      <c r="A16" s="2" t="inlineStr">
        <is>
          <t>· 회계연도(1월 1일) 기준으로 연차를 운영하는 회사의 비례 연차는 계산하지 않습니다. 퇴사 정산은 입사일 기준이 근로자에게 불리하지 않아야 하므로 이 시트의 값과 비교해 보세요.</t>
        </is>
      </c>
    </row>
    <row r="17">
      <c r="A17" s="2" t="inlineStr">
        <is>
          <t>· 출근율 80% 미만인 해는 그 해 15일 대신 개근한 달 수만큼만 생깁니다 — 그런 해는 '올해 연차 사용일수'에 (15 − 개근 월수)를 더해 넣어 조정하세요.</t>
        </is>
      </c>
    </row>
    <row r="18">
      <c r="A18" s="2" t="inlineStr">
        <is>
          <t>· 연차 사용촉진(제61조)을 했는지, 1년 미만 월차의 사용기한(입사 1년)이 지났는지는 판단하지 않습니다.</t>
        </is>
      </c>
    </row>
    <row r="19">
      <c r="A19" s="2" t="inlineStr">
        <is>
          <t>· 월말(29~31일) 입사자: 다음 달에 같은 날이 없으면 넘치는 날짜(예: 1월 31일 입사 → 3월 3일)를 발생일로 셉니다. 민법의 말일 규칙(제160조)으로 보면 1~3일 빠를 수 있으니 그 달은 직접 확인하세요.</t>
        </is>
      </c>
    </row>
    <row r="20">
      <c r="A20" s="2" t="inlineStr">
        <is>
          <t>· 참고용 계산표이며 노무 자문이 아닙니다.</t>
        </is>
      </c>
    </row>
    <row r="21">
      <c r="A21" s="2" t="inlineStr"/>
    </row>
    <row r="22">
      <c r="A22" s="2" t="inlineStr">
        <is>
          <t>만든 곳: SJ AI Studio (sjaistudio.com) · 날짜 계산은 파이썬 달력 계산으로 따로 구한 값과 대조했습니다.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90" customWidth="1" min="3" max="3"/>
  </cols>
  <sheetData>
    <row r="1">
      <c r="A1" s="4" t="inlineStr">
        <is>
          <t>설정</t>
        </is>
      </c>
    </row>
    <row r="3">
      <c r="A3" s="5" t="inlineStr">
        <is>
          <t>기준일(오늘 또는 정산할 날)</t>
        </is>
      </c>
      <c r="B3" s="6" t="n"/>
      <c r="C3" t="inlineStr">
        <is>
          <t>퇴사자는 이 칸 대신 그 직원의 퇴사일(마지막 근무일)로 계산합니다.</t>
        </is>
      </c>
    </row>
    <row r="4">
      <c r="A4" s="5" t="inlineStr">
        <is>
          <t>상시 근로자 5인 이상인가요? (O/X)</t>
        </is>
      </c>
      <c r="B4" s="7" t="inlineStr">
        <is>
          <t>O</t>
        </is>
      </c>
      <c r="C4" t="inlineStr">
        <is>
          <t>X 이면 연차유급휴가 규정이 적용되지 않아 발생일수와 수당이 0으로 나옵니다(근로기준법 시행령 별표1).</t>
        </is>
      </c>
    </row>
  </sheetData>
  <dataValidations count="1">
    <dataValidation sqref="B4" showDropDown="0" showInputMessage="0" showErrorMessage="0" allowBlank="0" type="list">
      <formula1>"O,X"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12" customWidth="1" min="3" max="3"/>
    <col width="12" customWidth="1" min="4" max="4"/>
    <col width="12" customWidth="1" min="5" max="5"/>
    <col width="8" customWidth="1" min="6" max="6"/>
    <col width="8" customWidth="1" min="7" max="7"/>
    <col width="10" customWidth="1" min="8" max="8"/>
    <col width="10" customWidth="1" min="9" max="9"/>
    <col width="12" customWidth="1" min="10" max="10"/>
    <col width="8" customWidth="1" min="11" max="11"/>
    <col width="9" customWidth="1" min="12" max="12"/>
    <col width="9" customWidth="1" min="13" max="13"/>
    <col width="11" customWidth="1" min="14" max="14"/>
    <col width="12" customWidth="1" min="15" max="15"/>
    <col width="12" customWidth="1" min="16" max="16"/>
    <col width="8" customWidth="1" min="17" max="17"/>
    <col width="11" customWidth="1" min="18" max="18"/>
    <col width="12" customWidth="1" min="19" max="19"/>
  </cols>
  <sheetData>
    <row r="1">
      <c r="A1" s="4" t="inlineStr">
        <is>
          <t>연차 발생·사용·미사용 수당 (입사일 기준)</t>
        </is>
      </c>
    </row>
    <row r="2">
      <c r="A2" t="inlineStr">
        <is>
          <t>노란 칸 입력 · 월 소정근로시간·1일 소정근로시간을 비우면 209시간·8시간으로 봅니다 · 출근율 80% 미만인 해가 있으면 그 해는 사용법을 보세요</t>
        </is>
      </c>
    </row>
    <row r="5" ht="44" customHeight="1">
      <c r="A5" s="8" t="inlineStr">
        <is>
          <t>번호</t>
        </is>
      </c>
      <c r="B5" s="8" t="inlineStr">
        <is>
          <t>이름</t>
        </is>
      </c>
      <c r="C5" s="8" t="inlineStr">
        <is>
          <t>입사일</t>
        </is>
      </c>
      <c r="D5" s="8" t="inlineStr">
        <is>
          <t>퇴사일
(마지막 근무일)</t>
        </is>
      </c>
      <c r="E5" s="8" t="inlineStr">
        <is>
          <t>월 통상임금</t>
        </is>
      </c>
      <c r="F5" s="8" t="inlineStr">
        <is>
          <t>월 소정
근로시간</t>
        </is>
      </c>
      <c r="G5" s="8" t="inlineStr">
        <is>
          <t>1일 소정
근로시간</t>
        </is>
      </c>
      <c r="H5" s="8" t="inlineStr">
        <is>
          <t>1년 미만 월차
사용일수</t>
        </is>
      </c>
      <c r="I5" s="8" t="inlineStr">
        <is>
          <t>올해 연차
사용일수</t>
        </is>
      </c>
      <c r="J5" s="8" t="inlineStr">
        <is>
          <t>평가일</t>
        </is>
      </c>
      <c r="K5" s="8" t="inlineStr">
        <is>
          <t>근속연수
(만)</t>
        </is>
      </c>
      <c r="L5" s="8" t="inlineStr">
        <is>
          <t>1년 미만
개근 월수</t>
        </is>
      </c>
      <c r="M5" s="8" t="inlineStr">
        <is>
          <t>1년 미만
발생 월차</t>
        </is>
      </c>
      <c r="N5" s="8" t="inlineStr">
        <is>
          <t>이번 연차년도
발생 연차</t>
        </is>
      </c>
      <c r="O5" s="8" t="inlineStr">
        <is>
          <t>이번 연차년도
시작일</t>
        </is>
      </c>
      <c r="P5" s="8" t="inlineStr">
        <is>
          <t>다음 발생일</t>
        </is>
      </c>
      <c r="Q5" s="8" t="inlineStr">
        <is>
          <t>남은 일수</t>
        </is>
      </c>
      <c r="R5" s="8" t="inlineStr">
        <is>
          <t>1일 통상임금</t>
        </is>
      </c>
      <c r="S5" s="8" t="inlineStr">
        <is>
          <t>미사용
연차수당</t>
        </is>
      </c>
    </row>
    <row r="6">
      <c r="A6" s="5" t="n">
        <v>1</v>
      </c>
      <c r="B6" s="7" t="n"/>
      <c r="C6" s="6" t="n"/>
      <c r="D6" s="6" t="n"/>
      <c r="E6" s="9" t="n"/>
      <c r="F6" s="7" t="n"/>
      <c r="G6" s="7" t="n"/>
      <c r="H6" s="7" t="n"/>
      <c r="I6" s="7" t="n"/>
      <c r="J6" s="10">
        <f>IF(ISNUMBER(C6),IF(ISNUMBER(D6),MIN(D6,IF(ISNUMBER(설정!$B$3),설정!$B$3,D6)),설정!$B$3),"")</f>
        <v/>
      </c>
      <c r="K6" s="5">
        <f>IF(AND(ISNUMBER(C6),ISNUMBER(J6)),MAX(0,(YEAR(J6)-YEAR(C6)-IF(DATE(YEAR(J6),MONTH(C6),DAY(C6))&gt;J6,1,0))),"")</f>
        <v/>
      </c>
      <c r="L6" s="5">
        <f>IF(AND(ISNUMBER(C6),ISNUMBER(J6)),MIN(11,MAX(0,((YEAR(J6)-YEAR(C6))*12+MONTH(J6)-MONTH(C6))-IF(DATE(YEAR(C6),MONTH(C6)+((YEAR(J6)-YEAR(C6))*12+MONTH(J6)-MONTH(C6)),DAY(C6))&gt;J6,1,0)-IF(DATE(YEAR(C6),MONTH(C6)+((YEAR(J6)-YEAR(C6))*12+MONTH(J6)-MONTH(C6))-1,DAY(C6))&gt;J6,1,0))),"")</f>
        <v/>
      </c>
      <c r="M6" s="5">
        <f>IF(AND(ISNUMBER(C6),ISNUMBER(J6),설정!$B$4="O"),MIN(11,L6),0)</f>
        <v/>
      </c>
      <c r="N6" s="5">
        <f>IF(AND(AND(ISNUMBER(C6),ISNUMBER(J6),설정!$B$4="O"),N(K6)&gt;=1),MIN(25,15+INT((K6-1)/2)),0)</f>
        <v/>
      </c>
      <c r="O6" s="10">
        <f>IF(AND(ISNUMBER(C6),N(K6)&gt;=1),DATE(YEAR(C6)+K6,MONTH(C6),DAY(C6)),"")</f>
        <v/>
      </c>
      <c r="P6" s="10">
        <f>IF(ISNUMBER(C6),IF(N(K6)&gt;=1,DATE(YEAR(C6)+K6+1,MONTH(C6),DAY(C6)),IF(N(L6)&lt;11,DATE(YEAR(C6),MONTH(C6)+L6+1,DAY(C6)),DATE(YEAR(C6)+1,MONTH(C6),DAY(C6)))),"")</f>
        <v/>
      </c>
      <c r="Q6" s="5">
        <f>IF(N(K6)&gt;=1,MAX(0,N6-N(I6)),MAX(0,M6-N(H6)))</f>
        <v/>
      </c>
      <c r="R6" s="11">
        <f>IF(N(E6)&gt;0,N(E6)/IF(N(F6)&gt;0,F6,209)*IF(N(G6)&gt;0,G6,8),0)</f>
        <v/>
      </c>
      <c r="S6" s="12">
        <f>INT(Q6*R6)</f>
        <v/>
      </c>
    </row>
    <row r="7">
      <c r="B7" s="13" t="inlineStr">
        <is>
          <t>합계</t>
        </is>
      </c>
      <c r="S7" s="14">
        <f>SUM(S6:S6)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2026-10-19T13:06:43Z</dcterms:created>
  <dcterms:modified xsi:type="dcterms:W3CDTF">2026-10-19T13:06:43Z</dcterms:modified>
</cp:coreProperties>
</file>